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Районний бюджет Черніг р-ну" sheetId="1" r:id="rId1"/>
  </sheets>
  <definedNames>
    <definedName name="_xlnm.Print_Area" localSheetId="0">'Районний бюджет Черніг р-ну'!$A$1:$G$56</definedName>
  </definedNames>
  <calcPr fullCalcOnLoad="1"/>
</workbook>
</file>

<file path=xl/sharedStrings.xml><?xml version="1.0" encoding="utf-8"?>
<sst xmlns="http://schemas.openxmlformats.org/spreadsheetml/2006/main" count="99" uniqueCount="60">
  <si>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</si>
  <si>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</si>
  <si>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</si>
  <si>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</si>
  <si>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</si>
  <si>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</si>
  <si>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</si>
  <si>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</si>
  <si>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</si>
  <si>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</si>
  <si>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</si>
  <si>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</si>
  <si>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</si>
  <si>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</si>
  <si>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</si>
  <si>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</si>
  <si>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</si>
  <si>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</si>
  <si>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</si>
  <si>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</si>
  <si>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</si>
  <si>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</si>
  <si>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</si>
  <si>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</si>
  <si>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</si>
  <si>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</si>
  <si>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</si>
  <si>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</si>
  <si>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</si>
  <si>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</si>
  <si>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</si>
  <si>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</si>
  <si>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</si>
  <si>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</si>
  <si>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</si>
  <si>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</si>
  <si>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</si>
  <si>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</si>
  <si>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</si>
  <si>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</si>
  <si>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</si>
  <si>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</si>
  <si>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</si>
  <si>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</si>
  <si>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</si>
  <si>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</si>
  <si>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</si>
  <si>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</si>
  <si>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</si>
  <si>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</si>
  <si>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Уточнені бюджетні призначення звітний період</t>
  </si>
  <si>
    <t>%    виконання  плану звітного періоду</t>
  </si>
  <si>
    <t>Відхилення   до  плану звітного періоду              ( +, - )</t>
  </si>
  <si>
    <t>Фактичне виконання</t>
  </si>
  <si>
    <t>8240</t>
  </si>
  <si>
    <t>Заходи та роботи з територіальної оборони</t>
  </si>
  <si>
    <t>за квітень 2024 року</t>
  </si>
  <si>
    <t>Заходи та роботи з територіаьної оборони</t>
  </si>
  <si>
    <t>7386</t>
  </si>
  <si>
    <t>Субвенція з Державного бюджету на відновлення ЦРЛ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</si>
</sst>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1" fillId="32" borderId="0" xfId="0" applyNumberFormat="1" applyFont="1" applyFill="1" applyBorder="1" applyAlignment="1">
      <alignment vertical="top"/>
    </xf>
    <xf numFmtId="4" fontId="6" fillId="34" borderId="10" xfId="0" applyNumberFormat="1" applyFont="1" applyFill="1" applyBorder="1" applyAlignment="1">
      <alignment horizontal="center" vertical="top"/>
    </xf>
    <xf numFmtId="4" fontId="6" fillId="34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7"/>
  <sheetViews>
    <sheetView tabSelected="1" zoomScale="66" zoomScaleNormal="66" zoomScaleSheetLayoutView="66" zoomScalePageLayoutView="0" workbookViewId="0" topLeftCell="A1">
      <selection activeCell="D56" sqref="D56"/>
    </sheetView>
  </sheetViews>
  <sheetFormatPr defaultColWidth="9.00390625" defaultRowHeight="12.75"/>
  <cols>
    <col min="1" max="1" width="86.375" style="27" customWidth="1"/>
    <col min="2" max="2" width="17.375" style="28" customWidth="1"/>
    <col min="3" max="4" width="21.75390625" style="28" customWidth="1"/>
    <col min="5" max="5" width="21.00390625" style="27" customWidth="1"/>
    <col min="6" max="6" width="16.875" style="27" customWidth="1"/>
    <col min="7" max="7" width="17.00390625" style="27" customWidth="1"/>
    <col min="8" max="10" width="9.125" style="27" customWidth="1"/>
    <col min="11" max="11" width="10.625" style="27" bestFit="1" customWidth="1"/>
    <col min="12" max="12" width="9.125" style="27" customWidth="1"/>
    <col min="13" max="13" width="23.125" style="27" customWidth="1"/>
    <col min="14" max="16384" width="9.125" style="27" customWidth="1"/>
  </cols>
  <sheetData>
    <row r="1" spans="1:13" s="5" customFormat="1" ht="22.5" customHeight="1">
      <c r="A1" s="17"/>
      <c r="B1" s="18" t="s">
        <v>3</v>
      </c>
      <c r="C1" s="18"/>
      <c r="D1" s="18"/>
      <c r="E1" s="17"/>
      <c r="F1" s="17"/>
      <c r="G1" s="17"/>
      <c r="M1" s="47"/>
    </row>
    <row r="2" spans="1:13" s="5" customFormat="1" ht="21" customHeight="1">
      <c r="A2" s="17"/>
      <c r="B2" s="18" t="s">
        <v>7</v>
      </c>
      <c r="C2" s="18"/>
      <c r="D2" s="18"/>
      <c r="E2" s="17"/>
      <c r="F2" s="17"/>
      <c r="G2" s="17"/>
      <c r="M2" s="25"/>
    </row>
    <row r="3" spans="1:13" s="5" customFormat="1" ht="25.5" customHeight="1">
      <c r="A3" s="17"/>
      <c r="B3" s="18" t="s">
        <v>56</v>
      </c>
      <c r="C3" s="18"/>
      <c r="D3" s="18"/>
      <c r="E3" s="17"/>
      <c r="F3" s="17"/>
      <c r="G3" s="17"/>
      <c r="M3" s="25"/>
    </row>
    <row r="4" spans="1:7" s="5" customFormat="1" ht="1.5" customHeight="1">
      <c r="A4" s="17"/>
      <c r="B4" s="19"/>
      <c r="C4" s="19"/>
      <c r="D4" s="19"/>
      <c r="E4" s="17"/>
      <c r="F4" s="17"/>
      <c r="G4" s="17"/>
    </row>
    <row r="5" spans="1:7" s="5" customFormat="1" ht="18" customHeight="1">
      <c r="A5" s="17"/>
      <c r="B5" s="16" t="s">
        <v>5</v>
      </c>
      <c r="C5" s="1"/>
      <c r="D5" s="1"/>
      <c r="E5" s="17"/>
      <c r="F5" s="17"/>
      <c r="G5" s="17"/>
    </row>
    <row r="6" spans="1:7" s="5" customFormat="1" ht="20.25" customHeight="1">
      <c r="A6" s="17"/>
      <c r="B6" s="19"/>
      <c r="C6" s="19"/>
      <c r="D6" s="19"/>
      <c r="E6" s="17"/>
      <c r="F6" s="17"/>
      <c r="G6" s="17" t="s">
        <v>45</v>
      </c>
    </row>
    <row r="7" spans="1:7" s="21" customFormat="1" ht="76.5" customHeight="1">
      <c r="A7" s="20" t="s">
        <v>0</v>
      </c>
      <c r="B7" s="20" t="s">
        <v>15</v>
      </c>
      <c r="C7" s="37" t="s">
        <v>37</v>
      </c>
      <c r="D7" s="37" t="s">
        <v>50</v>
      </c>
      <c r="E7" s="20" t="s">
        <v>1</v>
      </c>
      <c r="F7" s="2" t="s">
        <v>51</v>
      </c>
      <c r="G7" s="2" t="s">
        <v>52</v>
      </c>
    </row>
    <row r="8" spans="1:7" s="21" customFormat="1" ht="24.75" customHeight="1">
      <c r="A8" s="50" t="s">
        <v>31</v>
      </c>
      <c r="B8" s="51"/>
      <c r="C8" s="51"/>
      <c r="D8" s="51"/>
      <c r="E8" s="51"/>
      <c r="F8" s="51"/>
      <c r="G8" s="52"/>
    </row>
    <row r="9" spans="1:7" s="5" customFormat="1" ht="37.5">
      <c r="A9" s="3" t="s">
        <v>8</v>
      </c>
      <c r="B9" s="22">
        <v>11020200</v>
      </c>
      <c r="C9" s="38">
        <v>8400</v>
      </c>
      <c r="D9" s="38"/>
      <c r="E9" s="39">
        <v>2208</v>
      </c>
      <c r="F9" s="48">
        <f>IF(D9=0,"",E9/D9*100)</f>
      </c>
      <c r="G9" s="49">
        <f>E9-D9</f>
        <v>2208</v>
      </c>
    </row>
    <row r="10" spans="1:7" s="5" customFormat="1" ht="39" customHeight="1">
      <c r="A10" s="3" t="s">
        <v>9</v>
      </c>
      <c r="B10" s="22">
        <v>21010300</v>
      </c>
      <c r="C10" s="38">
        <v>12800</v>
      </c>
      <c r="D10" s="38">
        <v>1000</v>
      </c>
      <c r="E10" s="39">
        <v>448</v>
      </c>
      <c r="F10" s="48">
        <f aca="true" t="shared" si="0" ref="F10:F17">IF(D10=0,"",E10/D10*100)</f>
        <v>44.800000000000004</v>
      </c>
      <c r="G10" s="49">
        <f aca="true" t="shared" si="1" ref="G10:G17">E10-D10</f>
        <v>-552</v>
      </c>
    </row>
    <row r="11" spans="1:7" s="5" customFormat="1" ht="75">
      <c r="A11" s="3" t="s">
        <v>39</v>
      </c>
      <c r="B11" s="22">
        <v>21082400</v>
      </c>
      <c r="C11" s="38">
        <v>0</v>
      </c>
      <c r="D11" s="38">
        <v>0</v>
      </c>
      <c r="E11" s="39">
        <v>0</v>
      </c>
      <c r="F11" s="48">
        <f t="shared" si="0"/>
      </c>
      <c r="G11" s="49">
        <f t="shared" si="1"/>
        <v>0</v>
      </c>
    </row>
    <row r="12" spans="1:7" s="5" customFormat="1" ht="18.75">
      <c r="A12" s="3" t="s">
        <v>4</v>
      </c>
      <c r="B12" s="22">
        <v>22010000</v>
      </c>
      <c r="C12" s="38">
        <v>877100</v>
      </c>
      <c r="D12" s="38">
        <v>259100</v>
      </c>
      <c r="E12" s="39">
        <v>424660</v>
      </c>
      <c r="F12" s="48">
        <f t="shared" si="0"/>
        <v>163.89810883828636</v>
      </c>
      <c r="G12" s="49">
        <f t="shared" si="1"/>
        <v>165560</v>
      </c>
    </row>
    <row r="13" spans="1:7" s="5" customFormat="1" ht="44.25" customHeight="1">
      <c r="A13" s="3" t="s">
        <v>33</v>
      </c>
      <c r="B13" s="22">
        <v>22080400</v>
      </c>
      <c r="C13" s="38">
        <v>194540</v>
      </c>
      <c r="D13" s="38">
        <v>34540</v>
      </c>
      <c r="E13" s="39">
        <v>62998.49</v>
      </c>
      <c r="F13" s="48">
        <f t="shared" si="0"/>
        <v>182.39284887087436</v>
      </c>
      <c r="G13" s="49">
        <f t="shared" si="1"/>
        <v>28458.489999999998</v>
      </c>
    </row>
    <row r="14" spans="1:7" s="5" customFormat="1" ht="18.75">
      <c r="A14" s="3" t="s">
        <v>2</v>
      </c>
      <c r="B14" s="22">
        <v>24060300</v>
      </c>
      <c r="C14" s="38">
        <v>25000</v>
      </c>
      <c r="D14" s="38">
        <v>0</v>
      </c>
      <c r="E14" s="39">
        <v>20390.27</v>
      </c>
      <c r="F14" s="48">
        <f t="shared" si="0"/>
      </c>
      <c r="G14" s="49">
        <f t="shared" si="1"/>
        <v>20390.27</v>
      </c>
    </row>
    <row r="15" spans="1:7" s="15" customFormat="1" ht="19.5" customHeight="1">
      <c r="A15" s="12" t="s">
        <v>30</v>
      </c>
      <c r="B15" s="14"/>
      <c r="C15" s="41">
        <f>SUM(C9:C14)</f>
        <v>1117840</v>
      </c>
      <c r="D15" s="41">
        <f>SUM(D9:D14)</f>
        <v>294640</v>
      </c>
      <c r="E15" s="41">
        <f>SUM(E9:E14)</f>
        <v>510704.76</v>
      </c>
      <c r="F15" s="48">
        <f t="shared" si="0"/>
        <v>173.33178115666576</v>
      </c>
      <c r="G15" s="49">
        <f t="shared" si="1"/>
        <v>216064.76</v>
      </c>
    </row>
    <row r="16" spans="1:7" s="5" customFormat="1" ht="18.75">
      <c r="A16" s="4" t="s">
        <v>29</v>
      </c>
      <c r="B16" s="23">
        <v>40000000</v>
      </c>
      <c r="C16" s="39">
        <v>6705030</v>
      </c>
      <c r="D16" s="39">
        <v>5136610</v>
      </c>
      <c r="E16" s="39">
        <v>5118800</v>
      </c>
      <c r="F16" s="48">
        <f t="shared" si="0"/>
        <v>99.65327326777778</v>
      </c>
      <c r="G16" s="49">
        <f t="shared" si="1"/>
        <v>-17810</v>
      </c>
    </row>
    <row r="17" spans="1:7" s="15" customFormat="1" ht="20.25">
      <c r="A17" s="12" t="s">
        <v>24</v>
      </c>
      <c r="B17" s="14"/>
      <c r="C17" s="42">
        <f>SUM(C15:C16)</f>
        <v>7822870</v>
      </c>
      <c r="D17" s="42">
        <f>SUM(D15:D16)</f>
        <v>5431250</v>
      </c>
      <c r="E17" s="42">
        <f>SUM(E15:E16)</f>
        <v>5629504.76</v>
      </c>
      <c r="F17" s="48">
        <f t="shared" si="0"/>
        <v>103.65026025316455</v>
      </c>
      <c r="G17" s="49">
        <f t="shared" si="1"/>
        <v>198254.75999999978</v>
      </c>
    </row>
    <row r="18" spans="1:7" s="21" customFormat="1" ht="24.75" customHeight="1">
      <c r="A18" s="50" t="s">
        <v>32</v>
      </c>
      <c r="B18" s="51"/>
      <c r="C18" s="51"/>
      <c r="D18" s="51"/>
      <c r="E18" s="51"/>
      <c r="F18" s="51"/>
      <c r="G18" s="52"/>
    </row>
    <row r="19" spans="1:7" s="29" customFormat="1" ht="56.25">
      <c r="A19" s="3" t="s">
        <v>36</v>
      </c>
      <c r="B19" s="22">
        <v>25010300</v>
      </c>
      <c r="C19" s="38">
        <v>336000</v>
      </c>
      <c r="D19" s="38">
        <v>112000</v>
      </c>
      <c r="E19" s="39">
        <v>162324.84</v>
      </c>
      <c r="F19" s="48">
        <f>IF(D19=0,"",E19/D19*100)</f>
        <v>144.93289285714286</v>
      </c>
      <c r="G19" s="49">
        <f>E19-D19</f>
        <v>50324.84</v>
      </c>
    </row>
    <row r="20" spans="1:7" s="15" customFormat="1" ht="20.25">
      <c r="A20" s="30" t="s">
        <v>38</v>
      </c>
      <c r="B20" s="14"/>
      <c r="C20" s="42">
        <f>SUM(C19,C17)</f>
        <v>8158870</v>
      </c>
      <c r="D20" s="42">
        <f>SUM(D19,D17)</f>
        <v>5543250</v>
      </c>
      <c r="E20" s="42">
        <f>SUM(E19,E17)</f>
        <v>5791829.6</v>
      </c>
      <c r="F20" s="48">
        <f>IF(D20=0,"",E20/D20*100)</f>
        <v>104.48436566995896</v>
      </c>
      <c r="G20" s="49">
        <f>E20-D20</f>
        <v>248579.59999999963</v>
      </c>
    </row>
    <row r="21" spans="2:4" s="5" customFormat="1" ht="4.5" customHeight="1">
      <c r="B21" s="18"/>
      <c r="C21" s="24"/>
      <c r="D21" s="24"/>
    </row>
    <row r="22" spans="2:4" s="5" customFormat="1" ht="20.25">
      <c r="B22" s="16" t="s">
        <v>6</v>
      </c>
      <c r="C22" s="1"/>
      <c r="D22" s="1"/>
    </row>
    <row r="23" spans="2:4" s="5" customFormat="1" ht="8.25" customHeight="1">
      <c r="B23" s="24"/>
      <c r="C23" s="24"/>
      <c r="D23" s="24"/>
    </row>
    <row r="24" spans="1:7" s="5" customFormat="1" ht="78" customHeight="1">
      <c r="A24" s="2" t="s">
        <v>10</v>
      </c>
      <c r="B24" s="20" t="s">
        <v>15</v>
      </c>
      <c r="C24" s="37" t="s">
        <v>37</v>
      </c>
      <c r="D24" s="37" t="s">
        <v>50</v>
      </c>
      <c r="E24" s="20" t="s">
        <v>53</v>
      </c>
      <c r="F24" s="2" t="s">
        <v>51</v>
      </c>
      <c r="G24" s="2" t="s">
        <v>52</v>
      </c>
    </row>
    <row r="25" spans="1:7" s="21" customFormat="1" ht="24.75" customHeight="1">
      <c r="A25" s="53" t="s">
        <v>31</v>
      </c>
      <c r="B25" s="54"/>
      <c r="C25" s="54"/>
      <c r="D25" s="54"/>
      <c r="E25" s="54"/>
      <c r="F25" s="54"/>
      <c r="G25" s="55"/>
    </row>
    <row r="26" spans="1:7" s="25" customFormat="1" ht="18.75">
      <c r="A26" s="6" t="s">
        <v>16</v>
      </c>
      <c r="B26" s="7" t="s">
        <v>18</v>
      </c>
      <c r="C26" s="43">
        <f>C27+C28</f>
        <v>3752265.19</v>
      </c>
      <c r="D26" s="43">
        <f>D27+D28</f>
        <v>2472628.19</v>
      </c>
      <c r="E26" s="43">
        <f>E27+E28</f>
        <v>1087064.73</v>
      </c>
      <c r="F26" s="48">
        <f aca="true" t="shared" si="2" ref="F26:F39">IF(D26=0,"",E26/D26*100)</f>
        <v>43.96393822558498</v>
      </c>
      <c r="G26" s="49">
        <f aca="true" t="shared" si="3" ref="G26:G39">E26-D26</f>
        <v>-1385563.46</v>
      </c>
    </row>
    <row r="27" spans="1:7" s="5" customFormat="1" ht="56.25">
      <c r="A27" s="8" t="s">
        <v>11</v>
      </c>
      <c r="B27" s="9" t="s">
        <v>12</v>
      </c>
      <c r="C27" s="40">
        <v>3144040</v>
      </c>
      <c r="D27" s="40">
        <v>2161903</v>
      </c>
      <c r="E27" s="44">
        <v>915105.5</v>
      </c>
      <c r="F27" s="48">
        <f t="shared" si="2"/>
        <v>42.328702999163234</v>
      </c>
      <c r="G27" s="49">
        <f t="shared" si="3"/>
        <v>-1246797.5</v>
      </c>
    </row>
    <row r="28" spans="1:7" s="5" customFormat="1" ht="18.75">
      <c r="A28" s="8" t="s">
        <v>13</v>
      </c>
      <c r="B28" s="9" t="s">
        <v>14</v>
      </c>
      <c r="C28" s="40">
        <v>608225.19</v>
      </c>
      <c r="D28" s="40">
        <v>310725.19</v>
      </c>
      <c r="E28" s="44">
        <v>171959.23</v>
      </c>
      <c r="F28" s="48">
        <f t="shared" si="2"/>
        <v>55.34125829965701</v>
      </c>
      <c r="G28" s="49">
        <f t="shared" si="3"/>
        <v>-138765.96</v>
      </c>
    </row>
    <row r="29" spans="1:7" s="25" customFormat="1" ht="18.75">
      <c r="A29" s="6" t="s">
        <v>17</v>
      </c>
      <c r="B29" s="7" t="s">
        <v>19</v>
      </c>
      <c r="C29" s="45">
        <f>C30+C31+C32+C33</f>
        <v>1112830</v>
      </c>
      <c r="D29" s="45">
        <f>D30+D31+D32+D33</f>
        <v>1109210</v>
      </c>
      <c r="E29" s="45">
        <f>E30+E31+E32+E33</f>
        <v>1810</v>
      </c>
      <c r="F29" s="48">
        <f t="shared" si="2"/>
        <v>0.16317919961053362</v>
      </c>
      <c r="G29" s="49">
        <f t="shared" si="3"/>
        <v>-1107400</v>
      </c>
    </row>
    <row r="30" spans="1:7" s="5" customFormat="1" ht="18.75">
      <c r="A30" s="8" t="s">
        <v>13</v>
      </c>
      <c r="B30" s="9" t="s">
        <v>14</v>
      </c>
      <c r="C30" s="40">
        <v>77830</v>
      </c>
      <c r="D30" s="40">
        <v>74210</v>
      </c>
      <c r="E30" s="44">
        <v>1810</v>
      </c>
      <c r="F30" s="48">
        <f t="shared" si="2"/>
        <v>2.4390243902439024</v>
      </c>
      <c r="G30" s="49">
        <f t="shared" si="3"/>
        <v>-72400</v>
      </c>
    </row>
    <row r="31" spans="1:7" s="5" customFormat="1" ht="37.5">
      <c r="A31" s="10" t="s">
        <v>25</v>
      </c>
      <c r="B31" s="9" t="s">
        <v>20</v>
      </c>
      <c r="C31" s="40">
        <v>40000</v>
      </c>
      <c r="D31" s="40">
        <v>40000</v>
      </c>
      <c r="E31" s="44">
        <v>0</v>
      </c>
      <c r="F31" s="48">
        <f t="shared" si="2"/>
        <v>0</v>
      </c>
      <c r="G31" s="49">
        <f t="shared" si="3"/>
        <v>-40000</v>
      </c>
    </row>
    <row r="32" spans="1:7" s="5" customFormat="1" ht="18.75">
      <c r="A32" s="10" t="s">
        <v>26</v>
      </c>
      <c r="B32" s="9" t="s">
        <v>21</v>
      </c>
      <c r="C32" s="40">
        <v>545000</v>
      </c>
      <c r="D32" s="40">
        <v>545000</v>
      </c>
      <c r="E32" s="44">
        <v>0</v>
      </c>
      <c r="F32" s="48">
        <f t="shared" si="2"/>
        <v>0</v>
      </c>
      <c r="G32" s="49">
        <f t="shared" si="3"/>
        <v>-545000</v>
      </c>
    </row>
    <row r="33" spans="1:7" s="5" customFormat="1" ht="18.75">
      <c r="A33" s="10" t="s">
        <v>57</v>
      </c>
      <c r="B33" s="9" t="s">
        <v>54</v>
      </c>
      <c r="C33" s="40">
        <v>450000</v>
      </c>
      <c r="D33" s="40">
        <v>450000</v>
      </c>
      <c r="E33" s="44"/>
      <c r="F33" s="48"/>
      <c r="G33" s="49"/>
    </row>
    <row r="34" spans="1:7" s="25" customFormat="1" ht="37.5">
      <c r="A34" s="11" t="s">
        <v>27</v>
      </c>
      <c r="B34" s="7" t="s">
        <v>22</v>
      </c>
      <c r="C34" s="45">
        <f>C35+C36</f>
        <v>269800</v>
      </c>
      <c r="D34" s="45">
        <f>D35+D36</f>
        <v>110700</v>
      </c>
      <c r="E34" s="45">
        <f>SUM(E35:E36)</f>
        <v>95239.7</v>
      </c>
      <c r="F34" s="48">
        <f t="shared" si="2"/>
        <v>86.03405600722674</v>
      </c>
      <c r="G34" s="49">
        <f t="shared" si="3"/>
        <v>-15460.300000000003</v>
      </c>
    </row>
    <row r="35" spans="1:7" s="5" customFormat="1" ht="18.75">
      <c r="A35" s="10" t="s">
        <v>13</v>
      </c>
      <c r="B35" s="9" t="s">
        <v>14</v>
      </c>
      <c r="C35" s="40">
        <v>40000</v>
      </c>
      <c r="D35" s="40">
        <v>0</v>
      </c>
      <c r="E35" s="44">
        <v>0</v>
      </c>
      <c r="F35" s="48">
        <f t="shared" si="2"/>
      </c>
      <c r="G35" s="49">
        <f t="shared" si="3"/>
        <v>0</v>
      </c>
    </row>
    <row r="36" spans="1:7" s="5" customFormat="1" ht="37.5">
      <c r="A36" s="10" t="s">
        <v>28</v>
      </c>
      <c r="B36" s="9" t="s">
        <v>23</v>
      </c>
      <c r="C36" s="40">
        <v>229800</v>
      </c>
      <c r="D36" s="40">
        <v>110700</v>
      </c>
      <c r="E36" s="44">
        <v>95239.7</v>
      </c>
      <c r="F36" s="48">
        <f t="shared" si="2"/>
        <v>86.03405600722674</v>
      </c>
      <c r="G36" s="49">
        <f t="shared" si="3"/>
        <v>-15460.300000000003</v>
      </c>
    </row>
    <row r="37" spans="1:7" s="25" customFormat="1" ht="18.75">
      <c r="A37" s="6" t="s">
        <v>47</v>
      </c>
      <c r="B37" s="7" t="s">
        <v>46</v>
      </c>
      <c r="C37" s="45">
        <f>SUM(C38)</f>
        <v>73200</v>
      </c>
      <c r="D37" s="45">
        <f>SUM(D38)</f>
        <v>73200</v>
      </c>
      <c r="E37" s="45">
        <f>SUM(E38)</f>
        <v>54034.75</v>
      </c>
      <c r="F37" s="48">
        <f t="shared" si="2"/>
        <v>73.81796448087432</v>
      </c>
      <c r="G37" s="49">
        <f t="shared" si="3"/>
        <v>-19165.25</v>
      </c>
    </row>
    <row r="38" spans="1:7" s="5" customFormat="1" ht="37.5">
      <c r="A38" s="8" t="s">
        <v>49</v>
      </c>
      <c r="B38" s="9" t="s">
        <v>48</v>
      </c>
      <c r="C38" s="40">
        <v>73200</v>
      </c>
      <c r="D38" s="40">
        <v>73200</v>
      </c>
      <c r="E38" s="44">
        <v>54034.75</v>
      </c>
      <c r="F38" s="48">
        <f t="shared" si="2"/>
        <v>73.81796448087432</v>
      </c>
      <c r="G38" s="49">
        <f t="shared" si="3"/>
        <v>-19165.25</v>
      </c>
    </row>
    <row r="39" spans="1:7" s="26" customFormat="1" ht="20.25">
      <c r="A39" s="12" t="s">
        <v>24</v>
      </c>
      <c r="B39" s="13"/>
      <c r="C39" s="46">
        <f>SUM(C26,C29,C34,C37)</f>
        <v>5208095.1899999995</v>
      </c>
      <c r="D39" s="46">
        <f>SUM(D26,D29,D34,D37)</f>
        <v>3765738.19</v>
      </c>
      <c r="E39" s="46">
        <f>SUM(E26,E29,E34,E37)</f>
        <v>1238149.18</v>
      </c>
      <c r="F39" s="48">
        <f t="shared" si="2"/>
        <v>32.87932186278728</v>
      </c>
      <c r="G39" s="49">
        <f t="shared" si="3"/>
        <v>-2527589.01</v>
      </c>
    </row>
    <row r="40" spans="1:7" s="21" customFormat="1" ht="24.75" customHeight="1">
      <c r="A40" s="53" t="s">
        <v>32</v>
      </c>
      <c r="B40" s="54"/>
      <c r="C40" s="54"/>
      <c r="D40" s="54"/>
      <c r="E40" s="54"/>
      <c r="F40" s="54"/>
      <c r="G40" s="55"/>
    </row>
    <row r="41" spans="1:7" s="5" customFormat="1" ht="99.75" customHeight="1">
      <c r="A41" s="22" t="s">
        <v>10</v>
      </c>
      <c r="B41" s="20" t="s">
        <v>15</v>
      </c>
      <c r="C41" s="37" t="s">
        <v>37</v>
      </c>
      <c r="D41" s="37" t="s">
        <v>50</v>
      </c>
      <c r="E41" s="20" t="s">
        <v>1</v>
      </c>
      <c r="F41" s="2" t="s">
        <v>51</v>
      </c>
      <c r="G41" s="2" t="s">
        <v>52</v>
      </c>
    </row>
    <row r="42" spans="1:7" s="33" customFormat="1" ht="24.75" customHeight="1">
      <c r="A42" s="31" t="s">
        <v>16</v>
      </c>
      <c r="B42" s="32" t="s">
        <v>18</v>
      </c>
      <c r="C42" s="43">
        <f>SUM(C43:C44)</f>
        <v>336000</v>
      </c>
      <c r="D42" s="43">
        <f>SUM(D43:D44)</f>
        <v>336000</v>
      </c>
      <c r="E42" s="43">
        <f>SUM(E43:E44)</f>
        <v>62123.46</v>
      </c>
      <c r="F42" s="48">
        <f aca="true" t="shared" si="4" ref="F42:F51">IF(D42=0,"",E42/D42*100)</f>
        <v>18.489125</v>
      </c>
      <c r="G42" s="49">
        <f aca="true" t="shared" si="5" ref="G42:G51">E42-D42</f>
        <v>-273876.54</v>
      </c>
    </row>
    <row r="43" spans="1:7" s="21" customFormat="1" ht="56.25">
      <c r="A43" s="3" t="s">
        <v>11</v>
      </c>
      <c r="B43" s="34" t="s">
        <v>12</v>
      </c>
      <c r="C43" s="38">
        <v>336000</v>
      </c>
      <c r="D43" s="38">
        <v>336000</v>
      </c>
      <c r="E43" s="39">
        <v>62123.46</v>
      </c>
      <c r="F43" s="48">
        <f t="shared" si="4"/>
        <v>18.489125</v>
      </c>
      <c r="G43" s="49">
        <f t="shared" si="5"/>
        <v>-273876.54</v>
      </c>
    </row>
    <row r="44" spans="1:7" s="5" customFormat="1" ht="18.75" hidden="1">
      <c r="A44" s="8" t="s">
        <v>13</v>
      </c>
      <c r="B44" s="9" t="s">
        <v>14</v>
      </c>
      <c r="C44" s="40">
        <v>0</v>
      </c>
      <c r="D44" s="40">
        <v>0</v>
      </c>
      <c r="E44" s="44">
        <v>0</v>
      </c>
      <c r="F44" s="48">
        <f t="shared" si="4"/>
      </c>
      <c r="G44" s="49">
        <f t="shared" si="5"/>
        <v>0</v>
      </c>
    </row>
    <row r="45" spans="1:7" s="33" customFormat="1" ht="24.75" customHeight="1">
      <c r="A45" s="31" t="s">
        <v>17</v>
      </c>
      <c r="B45" s="32" t="s">
        <v>19</v>
      </c>
      <c r="C45" s="43">
        <f>SUM(C46:C48)</f>
        <v>27959418.86</v>
      </c>
      <c r="D45" s="43">
        <f>SUM(D46:D48)</f>
        <v>27959418.86</v>
      </c>
      <c r="E45" s="43">
        <f>SUM(E46:E48)</f>
        <v>0</v>
      </c>
      <c r="F45" s="48">
        <f t="shared" si="4"/>
        <v>0</v>
      </c>
      <c r="G45" s="49">
        <f t="shared" si="5"/>
        <v>-27959418.86</v>
      </c>
    </row>
    <row r="46" spans="1:7" s="21" customFormat="1" ht="24.75" customHeight="1">
      <c r="A46" s="3" t="s">
        <v>35</v>
      </c>
      <c r="B46" s="34" t="s">
        <v>34</v>
      </c>
      <c r="C46" s="38">
        <v>182000</v>
      </c>
      <c r="D46" s="38">
        <v>182000</v>
      </c>
      <c r="E46" s="39">
        <v>0</v>
      </c>
      <c r="F46" s="48">
        <f t="shared" si="4"/>
        <v>0</v>
      </c>
      <c r="G46" s="49">
        <f t="shared" si="5"/>
        <v>-182000</v>
      </c>
    </row>
    <row r="47" spans="1:7" s="21" customFormat="1" ht="24.75" customHeight="1">
      <c r="A47" s="3" t="s">
        <v>59</v>
      </c>
      <c r="B47" s="34" t="s">
        <v>58</v>
      </c>
      <c r="C47" s="38">
        <v>23648822</v>
      </c>
      <c r="D47" s="38">
        <v>23648822</v>
      </c>
      <c r="E47" s="39"/>
      <c r="F47" s="48"/>
      <c r="G47" s="49"/>
    </row>
    <row r="48" spans="1:7" s="21" customFormat="1" ht="24.75" customHeight="1">
      <c r="A48" s="3" t="s">
        <v>55</v>
      </c>
      <c r="B48" s="34" t="s">
        <v>54</v>
      </c>
      <c r="C48" s="38">
        <v>4128596.86</v>
      </c>
      <c r="D48" s="38">
        <v>4128596.86</v>
      </c>
      <c r="E48" s="39">
        <v>0</v>
      </c>
      <c r="F48" s="48"/>
      <c r="G48" s="49"/>
    </row>
    <row r="49" spans="1:7" s="21" customFormat="1" ht="24.75" customHeight="1">
      <c r="A49" s="3"/>
      <c r="B49" s="34"/>
      <c r="C49" s="38"/>
      <c r="D49" s="38"/>
      <c r="E49" s="39"/>
      <c r="F49" s="48"/>
      <c r="G49" s="49"/>
    </row>
    <row r="50" spans="1:7" s="15" customFormat="1" ht="20.25">
      <c r="A50" s="12" t="s">
        <v>24</v>
      </c>
      <c r="B50" s="36"/>
      <c r="C50" s="42">
        <f>SUM(C42,C45)</f>
        <v>28295418.86</v>
      </c>
      <c r="D50" s="42">
        <f>SUM(D42,D45)</f>
        <v>28295418.86</v>
      </c>
      <c r="E50" s="42">
        <f>SUM(E42,E45)</f>
        <v>62123.46</v>
      </c>
      <c r="F50" s="48">
        <f t="shared" si="4"/>
        <v>0.2195530672557784</v>
      </c>
      <c r="G50" s="49">
        <f t="shared" si="5"/>
        <v>-28233295.4</v>
      </c>
    </row>
    <row r="51" spans="1:7" s="15" customFormat="1" ht="20.25">
      <c r="A51" s="30" t="s">
        <v>38</v>
      </c>
      <c r="B51" s="14"/>
      <c r="C51" s="42">
        <f>SUM(C39,C50)</f>
        <v>33503514.049999997</v>
      </c>
      <c r="D51" s="42">
        <f>SUM(D39,D50)</f>
        <v>32061157.05</v>
      </c>
      <c r="E51" s="42">
        <f>SUM(E39,E50)</f>
        <v>1300272.64</v>
      </c>
      <c r="F51" s="48">
        <f t="shared" si="4"/>
        <v>4.055601106261385</v>
      </c>
      <c r="G51" s="49">
        <f t="shared" si="5"/>
        <v>-30760884.41</v>
      </c>
    </row>
    <row r="52" spans="1:7" s="5" customFormat="1" ht="18.75">
      <c r="A52" s="53" t="s">
        <v>40</v>
      </c>
      <c r="B52" s="54"/>
      <c r="C52" s="54"/>
      <c r="D52" s="54"/>
      <c r="E52" s="54"/>
      <c r="F52" s="54"/>
      <c r="G52" s="55"/>
    </row>
    <row r="53" spans="1:7" s="5" customFormat="1" ht="111" customHeight="1">
      <c r="A53" s="22" t="s">
        <v>10</v>
      </c>
      <c r="B53" s="20" t="s">
        <v>15</v>
      </c>
      <c r="C53" s="37" t="s">
        <v>37</v>
      </c>
      <c r="D53" s="37" t="s">
        <v>50</v>
      </c>
      <c r="E53" s="20" t="s">
        <v>1</v>
      </c>
      <c r="F53" s="2" t="s">
        <v>51</v>
      </c>
      <c r="G53" s="2" t="s">
        <v>52</v>
      </c>
    </row>
    <row r="54" spans="1:7" s="33" customFormat="1" ht="24.75" customHeight="1">
      <c r="A54" s="31" t="s">
        <v>17</v>
      </c>
      <c r="B54" s="32" t="s">
        <v>19</v>
      </c>
      <c r="C54" s="43">
        <f>SUM(C55:C56)</f>
        <v>0</v>
      </c>
      <c r="D54" s="43">
        <f>SUM(D55:D56)</f>
        <v>-33000</v>
      </c>
      <c r="E54" s="43">
        <f>SUM(E55:E56)</f>
        <v>0</v>
      </c>
      <c r="F54" s="48">
        <f>IF(D54=0,"",E54/D54*100)</f>
        <v>0</v>
      </c>
      <c r="G54" s="49">
        <f>E54-D54</f>
        <v>33000</v>
      </c>
    </row>
    <row r="55" spans="1:7" s="21" customFormat="1" ht="40.5" customHeight="1">
      <c r="A55" s="3" t="s">
        <v>43</v>
      </c>
      <c r="B55" s="34" t="s">
        <v>41</v>
      </c>
      <c r="C55" s="38">
        <v>340000</v>
      </c>
      <c r="D55" s="38">
        <v>73000</v>
      </c>
      <c r="E55" s="39">
        <v>0</v>
      </c>
      <c r="F55" s="48">
        <f>IF(D55=0,"",E55/D55*100)</f>
        <v>0</v>
      </c>
      <c r="G55" s="49">
        <f>E55-D55</f>
        <v>-73000</v>
      </c>
    </row>
    <row r="56" spans="1:7" s="21" customFormat="1" ht="42" customHeight="1">
      <c r="A56" s="35" t="s">
        <v>44</v>
      </c>
      <c r="B56" s="34" t="s">
        <v>42</v>
      </c>
      <c r="C56" s="38">
        <v>-340000</v>
      </c>
      <c r="D56" s="38">
        <v>-106000</v>
      </c>
      <c r="E56" s="39">
        <v>0</v>
      </c>
      <c r="F56" s="48">
        <f>IF(D56=0,"",E56/D56*100)</f>
        <v>0</v>
      </c>
      <c r="G56" s="49">
        <f>E56-D56</f>
        <v>106000</v>
      </c>
    </row>
    <row r="57" spans="2:4" s="5" customFormat="1" ht="15.75">
      <c r="B57" s="24"/>
      <c r="C57" s="24"/>
      <c r="D57" s="24"/>
    </row>
    <row r="58" spans="2:4" s="5" customFormat="1" ht="15.75">
      <c r="B58" s="24"/>
      <c r="C58" s="24"/>
      <c r="D58" s="24"/>
    </row>
    <row r="59" spans="2:4" s="5" customFormat="1" ht="15.75">
      <c r="B59" s="24"/>
      <c r="C59" s="24"/>
      <c r="D59" s="24"/>
    </row>
    <row r="60" spans="2:4" s="5" customFormat="1" ht="15.75">
      <c r="B60" s="24"/>
      <c r="C60" s="24"/>
      <c r="D60" s="24"/>
    </row>
    <row r="61" spans="2:4" s="5" customFormat="1" ht="15.75">
      <c r="B61" s="24"/>
      <c r="C61" s="24"/>
      <c r="D61" s="24"/>
    </row>
    <row r="62" spans="2:4" s="5" customFormat="1" ht="15.75">
      <c r="B62" s="24"/>
      <c r="C62" s="24"/>
      <c r="D62" s="24"/>
    </row>
    <row r="63" spans="2:4" s="5" customFormat="1" ht="15.75">
      <c r="B63" s="24"/>
      <c r="C63" s="24"/>
      <c r="D63" s="24"/>
    </row>
    <row r="64" spans="2:4" s="5" customFormat="1" ht="15.75">
      <c r="B64" s="24"/>
      <c r="C64" s="24"/>
      <c r="D64" s="24"/>
    </row>
    <row r="65" spans="2:4" s="5" customFormat="1" ht="15.75">
      <c r="B65" s="24"/>
      <c r="C65" s="24"/>
      <c r="D65" s="24"/>
    </row>
    <row r="66" spans="2:4" s="5" customFormat="1" ht="15.75">
      <c r="B66" s="24"/>
      <c r="C66" s="24"/>
      <c r="D66" s="24"/>
    </row>
    <row r="67" spans="2:4" s="5" customFormat="1" ht="15.75">
      <c r="B67" s="24"/>
      <c r="C67" s="24"/>
      <c r="D67" s="24"/>
    </row>
    <row r="68" spans="2:4" s="5" customFormat="1" ht="15.75">
      <c r="B68" s="24"/>
      <c r="C68" s="24"/>
      <c r="D68" s="24"/>
    </row>
    <row r="69" spans="2:4" s="5" customFormat="1" ht="15.75">
      <c r="B69" s="24"/>
      <c r="C69" s="24"/>
      <c r="D69" s="24"/>
    </row>
    <row r="70" spans="2:4" s="5" customFormat="1" ht="15.75">
      <c r="B70" s="24"/>
      <c r="C70" s="24"/>
      <c r="D70" s="24"/>
    </row>
    <row r="71" spans="2:4" s="5" customFormat="1" ht="15.75">
      <c r="B71" s="24"/>
      <c r="C71" s="24"/>
      <c r="D71" s="24"/>
    </row>
    <row r="72" spans="2:4" s="5" customFormat="1" ht="15.75">
      <c r="B72" s="24"/>
      <c r="C72" s="24"/>
      <c r="D72" s="24"/>
    </row>
    <row r="73" spans="2:4" s="5" customFormat="1" ht="15.75">
      <c r="B73" s="24"/>
      <c r="C73" s="24"/>
      <c r="D73" s="24"/>
    </row>
    <row r="74" spans="2:4" s="5" customFormat="1" ht="15.75">
      <c r="B74" s="24"/>
      <c r="C74" s="24"/>
      <c r="D74" s="24"/>
    </row>
    <row r="75" spans="2:4" s="5" customFormat="1" ht="15.75">
      <c r="B75" s="24"/>
      <c r="C75" s="24"/>
      <c r="D75" s="24"/>
    </row>
    <row r="76" spans="2:4" s="5" customFormat="1" ht="15.75">
      <c r="B76" s="24"/>
      <c r="C76" s="24"/>
      <c r="D76" s="24"/>
    </row>
    <row r="77" spans="2:4" s="5" customFormat="1" ht="15.75">
      <c r="B77" s="24"/>
      <c r="C77" s="24"/>
      <c r="D77" s="24"/>
    </row>
    <row r="78" spans="2:4" s="5" customFormat="1" ht="15.75">
      <c r="B78" s="24"/>
      <c r="C78" s="24"/>
      <c r="D78" s="24"/>
    </row>
    <row r="79" spans="2:4" s="5" customFormat="1" ht="15.75">
      <c r="B79" s="24"/>
      <c r="C79" s="24"/>
      <c r="D79" s="24"/>
    </row>
    <row r="80" spans="2:4" s="5" customFormat="1" ht="15.75">
      <c r="B80" s="24"/>
      <c r="C80" s="24"/>
      <c r="D80" s="24"/>
    </row>
    <row r="81" spans="2:4" s="5" customFormat="1" ht="15.75">
      <c r="B81" s="24"/>
      <c r="C81" s="24"/>
      <c r="D81" s="24"/>
    </row>
    <row r="82" spans="2:4" s="5" customFormat="1" ht="15.75">
      <c r="B82" s="24"/>
      <c r="C82" s="24"/>
      <c r="D82" s="24"/>
    </row>
    <row r="83" spans="2:4" s="5" customFormat="1" ht="15.75">
      <c r="B83" s="24"/>
      <c r="C83" s="24"/>
      <c r="D83" s="24"/>
    </row>
    <row r="84" spans="2:4" s="5" customFormat="1" ht="15.75">
      <c r="B84" s="24"/>
      <c r="C84" s="24"/>
      <c r="D84" s="24"/>
    </row>
    <row r="85" spans="2:4" s="5" customFormat="1" ht="15.75">
      <c r="B85" s="24"/>
      <c r="C85" s="24"/>
      <c r="D85" s="24"/>
    </row>
    <row r="86" spans="2:4" s="5" customFormat="1" ht="15.75">
      <c r="B86" s="24"/>
      <c r="C86" s="24"/>
      <c r="D86" s="24"/>
    </row>
    <row r="87" spans="2:4" s="5" customFormat="1" ht="15.75">
      <c r="B87" s="24"/>
      <c r="C87" s="24"/>
      <c r="D87" s="24"/>
    </row>
    <row r="88" spans="2:4" s="5" customFormat="1" ht="15.75">
      <c r="B88" s="24"/>
      <c r="C88" s="24"/>
      <c r="D88" s="24"/>
    </row>
    <row r="89" spans="2:4" s="5" customFormat="1" ht="15.75">
      <c r="B89" s="24"/>
      <c r="C89" s="24"/>
      <c r="D89" s="24"/>
    </row>
    <row r="90" spans="2:4" s="5" customFormat="1" ht="15.75">
      <c r="B90" s="24"/>
      <c r="C90" s="24"/>
      <c r="D90" s="24"/>
    </row>
    <row r="91" spans="2:4" s="5" customFormat="1" ht="15.75">
      <c r="B91" s="24"/>
      <c r="C91" s="24"/>
      <c r="D91" s="24"/>
    </row>
    <row r="92" spans="2:4" s="5" customFormat="1" ht="15.75">
      <c r="B92" s="24"/>
      <c r="C92" s="24"/>
      <c r="D92" s="24"/>
    </row>
    <row r="93" spans="2:4" s="5" customFormat="1" ht="15.75">
      <c r="B93" s="24"/>
      <c r="C93" s="24"/>
      <c r="D93" s="24"/>
    </row>
    <row r="94" spans="2:4" s="5" customFormat="1" ht="15.75">
      <c r="B94" s="24"/>
      <c r="C94" s="24"/>
      <c r="D94" s="24"/>
    </row>
    <row r="95" spans="2:4" s="5" customFormat="1" ht="15.75">
      <c r="B95" s="24"/>
      <c r="C95" s="24"/>
      <c r="D95" s="24"/>
    </row>
    <row r="96" spans="2:4" s="5" customFormat="1" ht="15.75">
      <c r="B96" s="24"/>
      <c r="C96" s="24"/>
      <c r="D96" s="24"/>
    </row>
    <row r="97" spans="2:4" s="5" customFormat="1" ht="15.75">
      <c r="B97" s="24"/>
      <c r="C97" s="24"/>
      <c r="D97" s="24"/>
    </row>
    <row r="98" spans="2:4" s="5" customFormat="1" ht="15.75">
      <c r="B98" s="24"/>
      <c r="C98" s="24"/>
      <c r="D98" s="24"/>
    </row>
    <row r="99" spans="2:4" s="5" customFormat="1" ht="15.75">
      <c r="B99" s="24"/>
      <c r="C99" s="24"/>
      <c r="D99" s="24"/>
    </row>
    <row r="100" spans="2:4" s="5" customFormat="1" ht="15.75">
      <c r="B100" s="24"/>
      <c r="C100" s="24"/>
      <c r="D100" s="24"/>
    </row>
    <row r="101" spans="2:4" s="5" customFormat="1" ht="15.75">
      <c r="B101" s="24"/>
      <c r="C101" s="24"/>
      <c r="D101" s="24"/>
    </row>
    <row r="102" spans="2:4" s="5" customFormat="1" ht="15.75">
      <c r="B102" s="24"/>
      <c r="C102" s="24"/>
      <c r="D102" s="24"/>
    </row>
    <row r="103" spans="2:4" s="5" customFormat="1" ht="15.75">
      <c r="B103" s="24"/>
      <c r="C103" s="24"/>
      <c r="D103" s="24"/>
    </row>
    <row r="104" spans="2:4" s="5" customFormat="1" ht="15.75">
      <c r="B104" s="24"/>
      <c r="C104" s="24"/>
      <c r="D104" s="24"/>
    </row>
    <row r="105" spans="2:4" s="5" customFormat="1" ht="15.75">
      <c r="B105" s="24"/>
      <c r="C105" s="24"/>
      <c r="D105" s="24"/>
    </row>
    <row r="106" spans="2:4" s="5" customFormat="1" ht="15.75">
      <c r="B106" s="24"/>
      <c r="C106" s="24"/>
      <c r="D106" s="24"/>
    </row>
    <row r="107" spans="2:4" s="5" customFormat="1" ht="15.75">
      <c r="B107" s="24"/>
      <c r="C107" s="24"/>
      <c r="D107" s="24"/>
    </row>
    <row r="108" spans="2:4" s="5" customFormat="1" ht="15.75">
      <c r="B108" s="24"/>
      <c r="C108" s="24"/>
      <c r="D108" s="24"/>
    </row>
    <row r="109" spans="2:4" s="5" customFormat="1" ht="15.75">
      <c r="B109" s="24"/>
      <c r="C109" s="24"/>
      <c r="D109" s="24"/>
    </row>
    <row r="110" spans="2:4" s="5" customFormat="1" ht="15.75">
      <c r="B110" s="24"/>
      <c r="C110" s="24"/>
      <c r="D110" s="24"/>
    </row>
    <row r="111" spans="2:4" s="5" customFormat="1" ht="15.75">
      <c r="B111" s="24"/>
      <c r="C111" s="24"/>
      <c r="D111" s="24"/>
    </row>
    <row r="112" spans="2:4" s="5" customFormat="1" ht="15.75">
      <c r="B112" s="24"/>
      <c r="C112" s="24"/>
      <c r="D112" s="24"/>
    </row>
    <row r="113" spans="2:4" s="5" customFormat="1" ht="15.75">
      <c r="B113" s="24"/>
      <c r="C113" s="24"/>
      <c r="D113" s="24"/>
    </row>
    <row r="114" spans="2:4" s="5" customFormat="1" ht="15.75">
      <c r="B114" s="24"/>
      <c r="C114" s="24"/>
      <c r="D114" s="24"/>
    </row>
    <row r="115" spans="2:4" s="5" customFormat="1" ht="15.75">
      <c r="B115" s="24"/>
      <c r="C115" s="24"/>
      <c r="D115" s="24"/>
    </row>
    <row r="116" spans="2:4" s="5" customFormat="1" ht="15.75">
      <c r="B116" s="24"/>
      <c r="C116" s="24"/>
      <c r="D116" s="24"/>
    </row>
    <row r="117" spans="2:4" s="5" customFormat="1" ht="15.75">
      <c r="B117" s="24"/>
      <c r="C117" s="24"/>
      <c r="D117" s="24"/>
    </row>
    <row r="118" spans="2:4" s="5" customFormat="1" ht="15.75">
      <c r="B118" s="24"/>
      <c r="C118" s="24"/>
      <c r="D118" s="24"/>
    </row>
    <row r="119" spans="2:4" s="5" customFormat="1" ht="15.75">
      <c r="B119" s="24"/>
      <c r="C119" s="24"/>
      <c r="D119" s="24"/>
    </row>
    <row r="120" spans="2:4" s="5" customFormat="1" ht="15.75">
      <c r="B120" s="24"/>
      <c r="C120" s="24"/>
      <c r="D120" s="24"/>
    </row>
    <row r="121" spans="2:4" s="5" customFormat="1" ht="15.75">
      <c r="B121" s="24"/>
      <c r="C121" s="24"/>
      <c r="D121" s="24"/>
    </row>
    <row r="122" spans="2:4" s="5" customFormat="1" ht="15.75">
      <c r="B122" s="24"/>
      <c r="C122" s="24"/>
      <c r="D122" s="24"/>
    </row>
    <row r="123" spans="2:4" s="5" customFormat="1" ht="15.75">
      <c r="B123" s="24"/>
      <c r="C123" s="24"/>
      <c r="D123" s="24"/>
    </row>
    <row r="124" spans="2:4" s="5" customFormat="1" ht="15.75">
      <c r="B124" s="24"/>
      <c r="C124" s="24"/>
      <c r="D124" s="24"/>
    </row>
    <row r="125" spans="2:4" s="5" customFormat="1" ht="15.75">
      <c r="B125" s="24"/>
      <c r="C125" s="24"/>
      <c r="D125" s="24"/>
    </row>
    <row r="126" spans="2:4" s="5" customFormat="1" ht="15.75">
      <c r="B126" s="24"/>
      <c r="C126" s="24"/>
      <c r="D126" s="24"/>
    </row>
    <row r="127" spans="2:4" s="5" customFormat="1" ht="15.75">
      <c r="B127" s="24"/>
      <c r="C127" s="24"/>
      <c r="D127" s="24"/>
    </row>
    <row r="128" spans="2:4" s="5" customFormat="1" ht="15.75">
      <c r="B128" s="24"/>
      <c r="C128" s="24"/>
      <c r="D128" s="24"/>
    </row>
    <row r="129" spans="2:4" s="5" customFormat="1" ht="15.75">
      <c r="B129" s="24"/>
      <c r="C129" s="24"/>
      <c r="D129" s="24"/>
    </row>
    <row r="130" spans="2:4" s="5" customFormat="1" ht="15.75">
      <c r="B130" s="24"/>
      <c r="C130" s="24"/>
      <c r="D130" s="24"/>
    </row>
    <row r="131" spans="2:4" s="5" customFormat="1" ht="15.75">
      <c r="B131" s="24"/>
      <c r="C131" s="24"/>
      <c r="D131" s="24"/>
    </row>
    <row r="132" spans="2:4" s="5" customFormat="1" ht="15.75">
      <c r="B132" s="24"/>
      <c r="C132" s="24"/>
      <c r="D132" s="24"/>
    </row>
    <row r="133" spans="2:4" s="5" customFormat="1" ht="15.75">
      <c r="B133" s="24"/>
      <c r="C133" s="24"/>
      <c r="D133" s="24"/>
    </row>
    <row r="134" spans="2:4" s="5" customFormat="1" ht="15.75">
      <c r="B134" s="24"/>
      <c r="C134" s="24"/>
      <c r="D134" s="24"/>
    </row>
    <row r="135" spans="2:4" s="5" customFormat="1" ht="15.75">
      <c r="B135" s="24"/>
      <c r="C135" s="24"/>
      <c r="D135" s="24"/>
    </row>
    <row r="136" spans="2:4" s="5" customFormat="1" ht="15.75">
      <c r="B136" s="24"/>
      <c r="C136" s="24"/>
      <c r="D136" s="24"/>
    </row>
    <row r="137" spans="2:4" s="5" customFormat="1" ht="15.75">
      <c r="B137" s="24"/>
      <c r="C137" s="24"/>
      <c r="D137" s="24"/>
    </row>
    <row r="138" spans="2:4" s="5" customFormat="1" ht="15.75">
      <c r="B138" s="24"/>
      <c r="C138" s="24"/>
      <c r="D138" s="24"/>
    </row>
    <row r="139" spans="2:4" s="5" customFormat="1" ht="15.75">
      <c r="B139" s="24"/>
      <c r="C139" s="24"/>
      <c r="D139" s="24"/>
    </row>
    <row r="140" spans="2:4" s="5" customFormat="1" ht="15.75">
      <c r="B140" s="24"/>
      <c r="C140" s="24"/>
      <c r="D140" s="24"/>
    </row>
    <row r="141" spans="2:4" s="5" customFormat="1" ht="15.75">
      <c r="B141" s="24"/>
      <c r="C141" s="24"/>
      <c r="D141" s="24"/>
    </row>
    <row r="142" spans="2:4" s="5" customFormat="1" ht="15.75">
      <c r="B142" s="24"/>
      <c r="C142" s="24"/>
      <c r="D142" s="24"/>
    </row>
    <row r="143" spans="2:4" s="5" customFormat="1" ht="15.75">
      <c r="B143" s="24"/>
      <c r="C143" s="24"/>
      <c r="D143" s="24"/>
    </row>
    <row r="144" spans="2:4" s="5" customFormat="1" ht="15.75">
      <c r="B144" s="24"/>
      <c r="C144" s="24"/>
      <c r="D144" s="24"/>
    </row>
    <row r="145" spans="2:4" s="5" customFormat="1" ht="15.75">
      <c r="B145" s="24"/>
      <c r="C145" s="24"/>
      <c r="D145" s="24"/>
    </row>
    <row r="146" spans="2:4" s="5" customFormat="1" ht="15.75">
      <c r="B146" s="24"/>
      <c r="C146" s="24"/>
      <c r="D146" s="24"/>
    </row>
    <row r="147" spans="2:4" s="5" customFormat="1" ht="15.75">
      <c r="B147" s="24"/>
      <c r="C147" s="24"/>
      <c r="D147" s="24"/>
    </row>
    <row r="148" spans="2:4" s="5" customFormat="1" ht="15.75">
      <c r="B148" s="24"/>
      <c r="C148" s="24"/>
      <c r="D148" s="24"/>
    </row>
    <row r="149" spans="2:4" s="5" customFormat="1" ht="15.75">
      <c r="B149" s="24"/>
      <c r="C149" s="24"/>
      <c r="D149" s="24"/>
    </row>
    <row r="150" spans="2:4" s="5" customFormat="1" ht="15.75">
      <c r="B150" s="24"/>
      <c r="C150" s="24"/>
      <c r="D150" s="24"/>
    </row>
    <row r="151" spans="2:4" s="5" customFormat="1" ht="15.75">
      <c r="B151" s="24"/>
      <c r="C151" s="24"/>
      <c r="D151" s="24"/>
    </row>
    <row r="152" spans="2:4" s="5" customFormat="1" ht="15.75">
      <c r="B152" s="24"/>
      <c r="C152" s="24"/>
      <c r="D152" s="24"/>
    </row>
    <row r="153" spans="2:4" s="5" customFormat="1" ht="15.75">
      <c r="B153" s="24"/>
      <c r="C153" s="24"/>
      <c r="D153" s="24"/>
    </row>
    <row r="154" spans="2:4" s="5" customFormat="1" ht="15.75">
      <c r="B154" s="24"/>
      <c r="C154" s="24"/>
      <c r="D154" s="24"/>
    </row>
    <row r="155" spans="2:4" s="5" customFormat="1" ht="15.75">
      <c r="B155" s="24"/>
      <c r="C155" s="24"/>
      <c r="D155" s="24"/>
    </row>
    <row r="156" spans="2:4" s="5" customFormat="1" ht="15.75">
      <c r="B156" s="24"/>
      <c r="C156" s="24"/>
      <c r="D156" s="24"/>
    </row>
    <row r="157" spans="2:4" s="5" customFormat="1" ht="15.75">
      <c r="B157" s="24"/>
      <c r="C157" s="24"/>
      <c r="D157" s="24"/>
    </row>
    <row r="158" spans="2:4" s="5" customFormat="1" ht="15.75">
      <c r="B158" s="24"/>
      <c r="C158" s="24"/>
      <c r="D158" s="24"/>
    </row>
    <row r="159" spans="2:4" s="5" customFormat="1" ht="15.75">
      <c r="B159" s="24"/>
      <c r="C159" s="24"/>
      <c r="D159" s="24"/>
    </row>
    <row r="160" spans="2:4" s="5" customFormat="1" ht="15.75">
      <c r="B160" s="24"/>
      <c r="C160" s="24"/>
      <c r="D160" s="24"/>
    </row>
    <row r="161" spans="2:4" s="5" customFormat="1" ht="15.75">
      <c r="B161" s="24"/>
      <c r="C161" s="24"/>
      <c r="D161" s="24"/>
    </row>
    <row r="162" spans="2:4" s="5" customFormat="1" ht="15.75">
      <c r="B162" s="24"/>
      <c r="C162" s="24"/>
      <c r="D162" s="24"/>
    </row>
    <row r="163" spans="2:4" s="5" customFormat="1" ht="15.75">
      <c r="B163" s="24"/>
      <c r="C163" s="24"/>
      <c r="D163" s="24"/>
    </row>
    <row r="164" spans="2:4" s="5" customFormat="1" ht="15.75">
      <c r="B164" s="24"/>
      <c r="C164" s="24"/>
      <c r="D164" s="24"/>
    </row>
    <row r="165" spans="2:4" s="5" customFormat="1" ht="15.75">
      <c r="B165" s="24"/>
      <c r="C165" s="24"/>
      <c r="D165" s="24"/>
    </row>
    <row r="166" spans="2:4" s="5" customFormat="1" ht="15.75">
      <c r="B166" s="24"/>
      <c r="C166" s="24"/>
      <c r="D166" s="24"/>
    </row>
    <row r="167" spans="2:4" s="5" customFormat="1" ht="15.75">
      <c r="B167" s="24"/>
      <c r="C167" s="24"/>
      <c r="D167" s="24"/>
    </row>
    <row r="168" spans="2:4" s="5" customFormat="1" ht="15.75">
      <c r="B168" s="24"/>
      <c r="C168" s="24"/>
      <c r="D168" s="24"/>
    </row>
    <row r="169" spans="2:4" s="5" customFormat="1" ht="15.75">
      <c r="B169" s="24"/>
      <c r="C169" s="24"/>
      <c r="D169" s="24"/>
    </row>
    <row r="170" spans="2:4" s="5" customFormat="1" ht="15.75">
      <c r="B170" s="24"/>
      <c r="C170" s="24"/>
      <c r="D170" s="24"/>
    </row>
    <row r="171" spans="2:4" s="5" customFormat="1" ht="15.75">
      <c r="B171" s="24"/>
      <c r="C171" s="24"/>
      <c r="D171" s="24"/>
    </row>
    <row r="172" spans="2:4" s="5" customFormat="1" ht="15.75">
      <c r="B172" s="24"/>
      <c r="C172" s="24"/>
      <c r="D172" s="24"/>
    </row>
    <row r="173" spans="2:4" s="5" customFormat="1" ht="15.75">
      <c r="B173" s="24"/>
      <c r="C173" s="24"/>
      <c r="D173" s="24"/>
    </row>
    <row r="174" spans="2:4" s="5" customFormat="1" ht="15.75">
      <c r="B174" s="24"/>
      <c r="C174" s="24"/>
      <c r="D174" s="24"/>
    </row>
    <row r="175" spans="2:4" s="5" customFormat="1" ht="15.75">
      <c r="B175" s="24"/>
      <c r="C175" s="24"/>
      <c r="D175" s="24"/>
    </row>
    <row r="176" spans="2:4" s="5" customFormat="1" ht="15.75">
      <c r="B176" s="24"/>
      <c r="C176" s="24"/>
      <c r="D176" s="24"/>
    </row>
    <row r="177" spans="2:4" s="5" customFormat="1" ht="15.75">
      <c r="B177" s="24"/>
      <c r="C177" s="24"/>
      <c r="D177" s="24"/>
    </row>
    <row r="178" spans="2:4" s="5" customFormat="1" ht="15.75">
      <c r="B178" s="24"/>
      <c r="C178" s="24"/>
      <c r="D178" s="24"/>
    </row>
    <row r="179" spans="2:4" s="5" customFormat="1" ht="15.75">
      <c r="B179" s="24"/>
      <c r="C179" s="24"/>
      <c r="D179" s="24"/>
    </row>
    <row r="180" spans="2:4" s="5" customFormat="1" ht="15.75">
      <c r="B180" s="24"/>
      <c r="C180" s="24"/>
      <c r="D180" s="24"/>
    </row>
    <row r="181" spans="2:4" s="5" customFormat="1" ht="15.75">
      <c r="B181" s="24"/>
      <c r="C181" s="24"/>
      <c r="D181" s="24"/>
    </row>
    <row r="182" spans="2:4" s="5" customFormat="1" ht="15.75">
      <c r="B182" s="24"/>
      <c r="C182" s="24"/>
      <c r="D182" s="24"/>
    </row>
    <row r="183" spans="2:4" s="5" customFormat="1" ht="15.75">
      <c r="B183" s="24"/>
      <c r="C183" s="24"/>
      <c r="D183" s="24"/>
    </row>
    <row r="184" spans="2:4" s="5" customFormat="1" ht="15.75">
      <c r="B184" s="24"/>
      <c r="C184" s="24"/>
      <c r="D184" s="24"/>
    </row>
    <row r="185" spans="2:4" s="5" customFormat="1" ht="15.75">
      <c r="B185" s="24"/>
      <c r="C185" s="24"/>
      <c r="D185" s="24"/>
    </row>
    <row r="186" spans="2:4" s="5" customFormat="1" ht="15.75">
      <c r="B186" s="24"/>
      <c r="C186" s="24"/>
      <c r="D186" s="24"/>
    </row>
    <row r="187" spans="2:4" s="5" customFormat="1" ht="15.75">
      <c r="B187" s="24"/>
      <c r="C187" s="24"/>
      <c r="D187" s="24"/>
    </row>
    <row r="188" spans="2:4" s="5" customFormat="1" ht="15.75">
      <c r="B188" s="24"/>
      <c r="C188" s="24"/>
      <c r="D188" s="24"/>
    </row>
    <row r="189" spans="2:4" s="5" customFormat="1" ht="15.75">
      <c r="B189" s="24"/>
      <c r="C189" s="24"/>
      <c r="D189" s="24"/>
    </row>
    <row r="190" spans="2:4" s="5" customFormat="1" ht="15.75">
      <c r="B190" s="24"/>
      <c r="C190" s="24"/>
      <c r="D190" s="24"/>
    </row>
    <row r="191" spans="2:4" s="5" customFormat="1" ht="15.75">
      <c r="B191" s="24"/>
      <c r="C191" s="24"/>
      <c r="D191" s="24"/>
    </row>
    <row r="192" spans="2:4" s="5" customFormat="1" ht="15.75">
      <c r="B192" s="24"/>
      <c r="C192" s="24"/>
      <c r="D192" s="24"/>
    </row>
    <row r="193" spans="2:4" s="5" customFormat="1" ht="15.75">
      <c r="B193" s="24"/>
      <c r="C193" s="24"/>
      <c r="D193" s="24"/>
    </row>
    <row r="194" spans="2:4" s="5" customFormat="1" ht="15.75">
      <c r="B194" s="24"/>
      <c r="C194" s="24"/>
      <c r="D194" s="24"/>
    </row>
    <row r="195" spans="2:4" s="5" customFormat="1" ht="15.75">
      <c r="B195" s="24"/>
      <c r="C195" s="24"/>
      <c r="D195" s="24"/>
    </row>
    <row r="196" spans="2:4" s="5" customFormat="1" ht="15.75">
      <c r="B196" s="24"/>
      <c r="C196" s="24"/>
      <c r="D196" s="24"/>
    </row>
    <row r="197" spans="2:4" s="5" customFormat="1" ht="15.75">
      <c r="B197" s="24"/>
      <c r="C197" s="24"/>
      <c r="D197" s="24"/>
    </row>
    <row r="198" spans="2:4" s="5" customFormat="1" ht="15.75">
      <c r="B198" s="24"/>
      <c r="C198" s="24"/>
      <c r="D198" s="24"/>
    </row>
    <row r="199" spans="2:4" s="5" customFormat="1" ht="15.75">
      <c r="B199" s="24"/>
      <c r="C199" s="24"/>
      <c r="D199" s="24"/>
    </row>
    <row r="200" spans="2:4" s="5" customFormat="1" ht="15.75">
      <c r="B200" s="24"/>
      <c r="C200" s="24"/>
      <c r="D200" s="24"/>
    </row>
    <row r="201" spans="2:4" s="5" customFormat="1" ht="15.75">
      <c r="B201" s="24"/>
      <c r="C201" s="24"/>
      <c r="D201" s="24"/>
    </row>
    <row r="202" spans="2:4" s="5" customFormat="1" ht="15.75">
      <c r="B202" s="24"/>
      <c r="C202" s="24"/>
      <c r="D202" s="24"/>
    </row>
    <row r="203" spans="2:4" s="5" customFormat="1" ht="15.75">
      <c r="B203" s="24"/>
      <c r="C203" s="24"/>
      <c r="D203" s="24"/>
    </row>
    <row r="204" spans="2:4" s="5" customFormat="1" ht="15.75">
      <c r="B204" s="24"/>
      <c r="C204" s="24"/>
      <c r="D204" s="24"/>
    </row>
    <row r="205" spans="2:4" s="5" customFormat="1" ht="15.75">
      <c r="B205" s="24"/>
      <c r="C205" s="24"/>
      <c r="D205" s="24"/>
    </row>
    <row r="206" spans="2:4" s="5" customFormat="1" ht="15.75">
      <c r="B206" s="24"/>
      <c r="C206" s="24"/>
      <c r="D206" s="24"/>
    </row>
    <row r="207" spans="2:4" s="5" customFormat="1" ht="15.75">
      <c r="B207" s="24"/>
      <c r="C207" s="24"/>
      <c r="D207" s="24"/>
    </row>
  </sheetData>
  <sheetProtection/>
  <mergeCells count="5">
    <mergeCell ref="A8:G8"/>
    <mergeCell ref="A18:G18"/>
    <mergeCell ref="A40:G40"/>
    <mergeCell ref="A25:G25"/>
    <mergeCell ref="A52:G52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2024-05-01T08:20:55Z</cp:lastPrinted>
  <dcterms:created xsi:type="dcterms:W3CDTF">2003-06-12T05:22:25Z</dcterms:created>
  <dcterms:modified xsi:type="dcterms:W3CDTF">2024-05-01T08:21:30Z</dcterms:modified>
  <cp:category/>
  <cp:version/>
  <cp:contentType/>
  <cp:contentStatus/>
</cp:coreProperties>
</file>